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96" windowWidth="15168" windowHeight="3816" activeTab="0"/>
  </bookViews>
  <sheets>
    <sheet name="11-09-04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<sst xmlns="http://schemas.openxmlformats.org/spreadsheetml/2006/main" count="29" uniqueCount="25">
  <si>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Rg</t>
  </si>
  <si>
    <t>Name</t>
  </si>
  <si>
    <t>P1</t>
  </si>
  <si>
    <t>Bin</t>
  </si>
  <si>
    <t>B</t>
  </si>
  <si>
    <t>Fin</t>
  </si>
  <si>
    <t>R2</t>
  </si>
  <si>
    <t>Total</t>
  </si>
  <si>
    <t>Pos</t>
  </si>
  <si>
    <t>dnf</t>
  </si>
  <si>
    <t>Jim Thorn</t>
  </si>
  <si>
    <t>Rob Wilkinson</t>
  </si>
  <si>
    <t>Relay Team</t>
  </si>
  <si>
    <t>Crispin Hetherington</t>
  </si>
  <si>
    <t>Swim</t>
  </si>
  <si>
    <t>James Griffiths</t>
  </si>
  <si>
    <t>Robert Davies</t>
  </si>
  <si>
    <t>Hendrietta Thorn</t>
  </si>
  <si>
    <t>Martin Dunmore</t>
  </si>
  <si>
    <t>John Maxted</t>
  </si>
  <si>
    <t>Mark Herd</t>
  </si>
  <si>
    <t>Bernard Scanlan</t>
  </si>
  <si>
    <t>Mick Murphy</t>
  </si>
  <si>
    <t>Oxford Tri Club Triathlon, 11 September 2004</t>
  </si>
  <si>
    <t>Relay Team: Sue Helm, Marion Rickman, Helen Barnes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</si>
</sst>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]:ss"/>
    <numFmt numFmtId="165" formatCode="0.0"/>
    <numFmt numFmtId="166" formatCode="dd/mm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h:mm:ss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17"/>
  <sheetViews>
    <sheetView tabSelected="1" workbookViewId="0" topLeftCell="A1">
      <selection activeCell="B17" sqref="B17:G17"/>
    </sheetView>
  </sheetViews>
  <sheetFormatPr defaultColWidth="9.140625" defaultRowHeight="12.75"/>
  <cols>
    <col min="1" max="1" width="6.8515625" style="5" customWidth="1"/>
    <col min="2" max="2" width="20.28125" style="5" customWidth="1"/>
    <col min="3" max="3" width="6.28125" style="11" customWidth="1"/>
    <col min="4" max="4" width="5.00390625" style="11" customWidth="1"/>
    <col min="5" max="6" width="6.7109375" style="11" customWidth="1"/>
    <col min="7" max="7" width="5.00390625" style="11" customWidth="1"/>
    <col min="8" max="8" width="7.28125" style="11" customWidth="1"/>
    <col min="9" max="9" width="7.421875" style="11" customWidth="1"/>
    <col min="10" max="10" width="5.00390625" style="11" customWidth="1"/>
    <col min="11" max="11" width="9.140625" style="11" customWidth="1"/>
    <col min="12" max="12" width="5.140625" style="11" customWidth="1"/>
    <col min="13" max="13" width="18.28125" style="5" customWidth="1"/>
    <col min="14" max="16384" width="8.8515625" style="5" customWidth="1"/>
  </cols>
  <sheetData>
    <row r="1" spans="1:7" ht="17.25">
      <c r="A1" s="14" t="s">
        <v>23</v>
      </c>
      <c r="B1" s="14"/>
      <c r="C1" s="14"/>
      <c r="D1" s="14"/>
      <c r="E1" s="14"/>
      <c r="F1" s="14"/>
      <c r="G1" s="14"/>
    </row>
    <row r="2" ht="17.25">
      <c r="A2" s="12"/>
    </row>
    <row r="3" spans="1:14" ht="12.75">
      <c r="A3" s="1" t="s">
        <v>0</v>
      </c>
      <c r="B3" s="1" t="s">
        <v>1</v>
      </c>
      <c r="C3" s="2" t="s">
        <v>14</v>
      </c>
      <c r="D3" s="2" t="s">
        <v>2</v>
      </c>
      <c r="E3" s="2" t="s">
        <v>3</v>
      </c>
      <c r="F3" s="2" t="s">
        <v>4</v>
      </c>
      <c r="G3" s="2" t="s">
        <v>2</v>
      </c>
      <c r="H3" s="2" t="s">
        <v>5</v>
      </c>
      <c r="I3" s="2" t="s">
        <v>6</v>
      </c>
      <c r="J3" s="2" t="s">
        <v>2</v>
      </c>
      <c r="K3" s="2" t="s">
        <v>7</v>
      </c>
      <c r="L3" s="3" t="s">
        <v>8</v>
      </c>
      <c r="M3" s="1" t="s">
        <v>1</v>
      </c>
      <c r="N3" s="4"/>
    </row>
    <row r="4" spans="1:13" ht="12.75">
      <c r="A4" s="6">
        <f aca="true" t="shared" si="0" ref="A4:A15">L4</f>
        <v>1</v>
      </c>
      <c r="B4" s="7" t="s">
        <v>10</v>
      </c>
      <c r="C4" s="9">
        <v>0.0059375</v>
      </c>
      <c r="D4" s="6">
        <f aca="true" t="shared" si="1" ref="D4:D12">IF(ISBLANK(B4),"",IF(B4="dnf","dnf",RANK(C4,C$4:C$22,1)))</f>
        <v>1</v>
      </c>
      <c r="E4" s="8">
        <v>0.04320601851851852</v>
      </c>
      <c r="F4" s="9">
        <f aca="true" t="shared" si="2" ref="F4:F15">IF(E4="dnf","dnf",IF(ISBLANK(E4),"",E4-C4))</f>
        <v>0.03726851851851852</v>
      </c>
      <c r="G4" s="6">
        <f aca="true" t="shared" si="3" ref="G4:G12">IF(ISBLANK(E4),"",IF(E4="dnf","dnf",RANK(F4,F$4:F$22,1)))</f>
        <v>1</v>
      </c>
      <c r="H4" s="8">
        <v>0.06534722222222222</v>
      </c>
      <c r="I4" s="9">
        <f aca="true" t="shared" si="4" ref="I4:I12">IF(H4="dnf","dnf",IF(ISBLANK(H4),"",H4-E4))</f>
        <v>0.022141203703703705</v>
      </c>
      <c r="J4" s="6">
        <f aca="true" t="shared" si="5" ref="J4:J12">IF(ISBLANK(H4),"",IF(H4="dnf","dnf",RANK(I4,I$4:I$22,1)))</f>
        <v>2</v>
      </c>
      <c r="K4" s="13">
        <f>IF(H4="dnf","dnf",IF(ISBLANK(H4),"",C4+F4+I4))</f>
        <v>0.06534722222222222</v>
      </c>
      <c r="L4" s="6">
        <f aca="true" t="shared" si="6" ref="L4:L12">IF(ISBLANK(H4),"",IF(H4="dnf","dnf",RANK(K4,K$4:K$22,1)))</f>
        <v>1</v>
      </c>
      <c r="M4" s="10" t="str">
        <f aca="true" t="shared" si="7" ref="M4:M15">B4</f>
        <v>Jim Thorn</v>
      </c>
    </row>
    <row r="5" spans="1:13" ht="12.75">
      <c r="A5" s="6">
        <f t="shared" si="0"/>
        <v>2</v>
      </c>
      <c r="B5" s="7" t="s">
        <v>13</v>
      </c>
      <c r="C5" s="9">
        <v>0.007245370370370371</v>
      </c>
      <c r="D5" s="6">
        <f t="shared" si="1"/>
        <v>4</v>
      </c>
      <c r="E5" s="8">
        <v>0.04556712962962963</v>
      </c>
      <c r="F5" s="9">
        <f t="shared" si="2"/>
        <v>0.038321759259259264</v>
      </c>
      <c r="G5" s="6">
        <f t="shared" si="3"/>
        <v>2</v>
      </c>
      <c r="H5" s="8">
        <v>0.06604166666666667</v>
      </c>
      <c r="I5" s="9">
        <f t="shared" si="4"/>
        <v>0.020474537037037034</v>
      </c>
      <c r="J5" s="6">
        <f t="shared" si="5"/>
        <v>1</v>
      </c>
      <c r="K5" s="13">
        <f aca="true" t="shared" si="8" ref="K5:K15">IF(H5="dnf","dnf",IF(ISBLANK(H5),"",C5+F5+I5))</f>
        <v>0.06604166666666667</v>
      </c>
      <c r="L5" s="6">
        <f t="shared" si="6"/>
        <v>2</v>
      </c>
      <c r="M5" s="10" t="str">
        <f t="shared" si="7"/>
        <v>Crispin Hetherington</v>
      </c>
    </row>
    <row r="6" spans="1:13" ht="12.75">
      <c r="A6" s="6">
        <f t="shared" si="0"/>
        <v>3</v>
      </c>
      <c r="B6" s="7" t="s">
        <v>15</v>
      </c>
      <c r="C6" s="9">
        <v>0.007303240740740741</v>
      </c>
      <c r="D6" s="6">
        <f t="shared" si="1"/>
        <v>5</v>
      </c>
      <c r="E6" s="8">
        <v>0.04583333333333334</v>
      </c>
      <c r="F6" s="9">
        <f t="shared" si="2"/>
        <v>0.038530092592592595</v>
      </c>
      <c r="G6" s="6">
        <f t="shared" si="3"/>
        <v>3</v>
      </c>
      <c r="H6" s="8">
        <v>0.07032407407407408</v>
      </c>
      <c r="I6" s="9">
        <f t="shared" si="4"/>
        <v>0.024490740740740743</v>
      </c>
      <c r="J6" s="6">
        <f t="shared" si="5"/>
        <v>6</v>
      </c>
      <c r="K6" s="13">
        <f t="shared" si="8"/>
        <v>0.07032407407407408</v>
      </c>
      <c r="L6" s="6">
        <f t="shared" si="6"/>
        <v>3</v>
      </c>
      <c r="M6" s="10" t="str">
        <f t="shared" si="7"/>
        <v>James Griffiths</v>
      </c>
    </row>
    <row r="7" spans="1:13" ht="12.75">
      <c r="A7" s="6">
        <f t="shared" si="0"/>
        <v>4</v>
      </c>
      <c r="B7" s="7" t="s">
        <v>12</v>
      </c>
      <c r="C7" s="9">
        <v>0.006666666666666667</v>
      </c>
      <c r="D7" s="6">
        <f t="shared" si="1"/>
        <v>3</v>
      </c>
      <c r="E7" s="8">
        <v>0.04732638888888888</v>
      </c>
      <c r="F7" s="9">
        <f t="shared" si="2"/>
        <v>0.040659722222222215</v>
      </c>
      <c r="G7" s="6">
        <f t="shared" si="3"/>
        <v>5</v>
      </c>
      <c r="H7" s="8">
        <v>0.0712037037037037</v>
      </c>
      <c r="I7" s="9">
        <f t="shared" si="4"/>
        <v>0.023877314814814816</v>
      </c>
      <c r="J7" s="6">
        <f t="shared" si="5"/>
        <v>4</v>
      </c>
      <c r="K7" s="13">
        <f t="shared" si="8"/>
        <v>0.0712037037037037</v>
      </c>
      <c r="L7" s="6">
        <f t="shared" si="6"/>
        <v>4</v>
      </c>
      <c r="M7" s="10" t="str">
        <f t="shared" si="7"/>
        <v>Relay Team</v>
      </c>
    </row>
    <row r="8" spans="1:13" ht="12.75">
      <c r="A8" s="6">
        <f t="shared" si="0"/>
        <v>5</v>
      </c>
      <c r="B8" s="7" t="s">
        <v>11</v>
      </c>
      <c r="C8" s="9">
        <v>0.0060416666666666665</v>
      </c>
      <c r="D8" s="6">
        <f t="shared" si="1"/>
        <v>2</v>
      </c>
      <c r="E8" s="8">
        <v>0.045844907407407404</v>
      </c>
      <c r="F8" s="9">
        <f t="shared" si="2"/>
        <v>0.039803240740740736</v>
      </c>
      <c r="G8" s="6">
        <f t="shared" si="3"/>
        <v>4</v>
      </c>
      <c r="H8" s="8">
        <v>0.07347222222222222</v>
      </c>
      <c r="I8" s="9">
        <f t="shared" si="4"/>
        <v>0.027627314814814813</v>
      </c>
      <c r="J8" s="6">
        <f t="shared" si="5"/>
        <v>9</v>
      </c>
      <c r="K8" s="13">
        <f t="shared" si="8"/>
        <v>0.07347222222222222</v>
      </c>
      <c r="L8" s="6">
        <f t="shared" si="6"/>
        <v>5</v>
      </c>
      <c r="M8" s="10" t="str">
        <f t="shared" si="7"/>
        <v>Rob Wilkinson</v>
      </c>
    </row>
    <row r="9" spans="1:13" ht="12.75">
      <c r="A9" s="6">
        <f t="shared" si="0"/>
        <v>6</v>
      </c>
      <c r="B9" s="7" t="s">
        <v>21</v>
      </c>
      <c r="C9" s="9">
        <v>0.007789351851851852</v>
      </c>
      <c r="D9" s="6">
        <f t="shared" si="1"/>
        <v>8</v>
      </c>
      <c r="E9" s="8">
        <v>0.05016203703703703</v>
      </c>
      <c r="F9" s="9">
        <f t="shared" si="2"/>
        <v>0.04237268518518518</v>
      </c>
      <c r="G9" s="6">
        <f t="shared" si="3"/>
        <v>7</v>
      </c>
      <c r="H9" s="8">
        <v>0.07409722222222222</v>
      </c>
      <c r="I9" s="9">
        <f t="shared" si="4"/>
        <v>0.023935185185185184</v>
      </c>
      <c r="J9" s="6">
        <f t="shared" si="5"/>
        <v>5</v>
      </c>
      <c r="K9" s="13">
        <f t="shared" si="8"/>
        <v>0.07409722222222222</v>
      </c>
      <c r="L9" s="6">
        <f t="shared" si="6"/>
        <v>6</v>
      </c>
      <c r="M9" s="10" t="str">
        <f t="shared" si="7"/>
        <v>Bernard Scanlan</v>
      </c>
    </row>
    <row r="10" spans="1:13" ht="12.75">
      <c r="A10" s="6">
        <f t="shared" si="0"/>
        <v>7</v>
      </c>
      <c r="B10" s="7" t="s">
        <v>20</v>
      </c>
      <c r="C10" s="9">
        <v>0.007442129629629629</v>
      </c>
      <c r="D10" s="6">
        <f t="shared" si="1"/>
        <v>6</v>
      </c>
      <c r="E10" s="8">
        <v>0.04825231481481482</v>
      </c>
      <c r="F10" s="9">
        <f t="shared" si="2"/>
        <v>0.040810185185185185</v>
      </c>
      <c r="G10" s="6">
        <f t="shared" si="3"/>
        <v>6</v>
      </c>
      <c r="H10" s="8">
        <v>0.07467592592592592</v>
      </c>
      <c r="I10" s="9">
        <f t="shared" si="4"/>
        <v>0.026423611111111106</v>
      </c>
      <c r="J10" s="6">
        <f t="shared" si="5"/>
        <v>8</v>
      </c>
      <c r="K10" s="13">
        <f t="shared" si="8"/>
        <v>0.07467592592592592</v>
      </c>
      <c r="L10" s="6">
        <f t="shared" si="6"/>
        <v>7</v>
      </c>
      <c r="M10" s="10" t="str">
        <f t="shared" si="7"/>
        <v>Mark Herd</v>
      </c>
    </row>
    <row r="11" spans="1:13" ht="12.75">
      <c r="A11" s="6">
        <f t="shared" si="0"/>
        <v>8</v>
      </c>
      <c r="B11" s="7" t="s">
        <v>18</v>
      </c>
      <c r="C11" s="9">
        <v>0.008391203703703705</v>
      </c>
      <c r="D11" s="6">
        <f t="shared" si="1"/>
        <v>10</v>
      </c>
      <c r="E11" s="8">
        <v>0.05175925925925926</v>
      </c>
      <c r="F11" s="9">
        <f t="shared" si="2"/>
        <v>0.043368055555555556</v>
      </c>
      <c r="G11" s="6">
        <f t="shared" si="3"/>
        <v>8</v>
      </c>
      <c r="H11" s="8">
        <v>0.07552083333333333</v>
      </c>
      <c r="I11" s="9">
        <f t="shared" si="4"/>
        <v>0.023761574074074067</v>
      </c>
      <c r="J11" s="6">
        <f t="shared" si="5"/>
        <v>3</v>
      </c>
      <c r="K11" s="13">
        <f t="shared" si="8"/>
        <v>0.07552083333333333</v>
      </c>
      <c r="L11" s="6">
        <f t="shared" si="6"/>
        <v>8</v>
      </c>
      <c r="M11" s="10" t="str">
        <f t="shared" si="7"/>
        <v>Martin Dunmore</v>
      </c>
    </row>
    <row r="12" spans="1:13" ht="12.75">
      <c r="A12" s="6">
        <f t="shared" si="0"/>
        <v>9</v>
      </c>
      <c r="B12" s="7" t="s">
        <v>22</v>
      </c>
      <c r="C12" s="9">
        <v>0.009907407407407408</v>
      </c>
      <c r="D12" s="6">
        <f t="shared" si="1"/>
        <v>11</v>
      </c>
      <c r="E12" s="8">
        <v>0.05340277777777778</v>
      </c>
      <c r="F12" s="9">
        <f t="shared" si="2"/>
        <v>0.04349537037037037</v>
      </c>
      <c r="G12" s="6">
        <f t="shared" si="3"/>
        <v>9</v>
      </c>
      <c r="H12" s="8">
        <v>0.07951388888888888</v>
      </c>
      <c r="I12" s="9">
        <f t="shared" si="4"/>
        <v>0.026111111111111106</v>
      </c>
      <c r="J12" s="6">
        <f t="shared" si="5"/>
        <v>7</v>
      </c>
      <c r="K12" s="13">
        <f t="shared" si="8"/>
        <v>0.07951388888888888</v>
      </c>
      <c r="L12" s="6">
        <f t="shared" si="6"/>
        <v>9</v>
      </c>
      <c r="M12" s="10" t="str">
        <f t="shared" si="7"/>
        <v>Mick Murphy</v>
      </c>
    </row>
    <row r="13" spans="1:13" ht="12.75">
      <c r="A13" s="6">
        <f t="shared" si="0"/>
        <v>10</v>
      </c>
      <c r="B13" s="7" t="s">
        <v>17</v>
      </c>
      <c r="C13" s="9">
        <v>0.00829861111111111</v>
      </c>
      <c r="D13" s="6">
        <f>IF(ISBLANK(B13),"",IF(B13="dnf","dnf",RANK(C13,C$4:C$22,1)))</f>
        <v>9</v>
      </c>
      <c r="E13" s="8">
        <v>0.05443287037037037</v>
      </c>
      <c r="F13" s="9">
        <f t="shared" si="2"/>
        <v>0.04613425925925926</v>
      </c>
      <c r="G13" s="6">
        <f>IF(ISBLANK(E13),"",IF(E13="dnf","dnf",RANK(F13,F$4:F$22,1)))</f>
        <v>10</v>
      </c>
      <c r="H13" s="8">
        <v>0.08407407407407408</v>
      </c>
      <c r="I13" s="9">
        <f>IF(H13="dnf","dnf",IF(ISBLANK(H13),"",H13-E13))</f>
        <v>0.02964120370370371</v>
      </c>
      <c r="J13" s="6">
        <f>IF(ISBLANK(H13),"",IF(H13="dnf","dnf",RANK(I13,I$4:I$22,1)))</f>
        <v>11</v>
      </c>
      <c r="K13" s="13">
        <f t="shared" si="8"/>
        <v>0.08407407407407408</v>
      </c>
      <c r="L13" s="6">
        <f>IF(ISBLANK(H13),"",IF(H13="dnf","dnf",RANK(K13,K$4:K$22,1)))</f>
        <v>10</v>
      </c>
      <c r="M13" s="10" t="str">
        <f t="shared" si="7"/>
        <v>Hendrietta Thorn</v>
      </c>
    </row>
    <row r="14" spans="1:13" ht="12.75">
      <c r="A14" s="6">
        <f t="shared" si="0"/>
        <v>11</v>
      </c>
      <c r="B14" s="7" t="s">
        <v>16</v>
      </c>
      <c r="C14" s="9">
        <v>0.009976851851851853</v>
      </c>
      <c r="D14" s="6">
        <f>IF(ISBLANK(B14),"",IF(B14="dnf","dnf",RANK(C14,C$4:C$22,1)))</f>
        <v>12</v>
      </c>
      <c r="E14" s="8">
        <v>0.056215277777777774</v>
      </c>
      <c r="F14" s="9">
        <f t="shared" si="2"/>
        <v>0.04623842592592592</v>
      </c>
      <c r="G14" s="6">
        <f>IF(ISBLANK(E14),"",IF(E14="dnf","dnf",RANK(F14,F$4:F$22,1)))</f>
        <v>11</v>
      </c>
      <c r="H14" s="8">
        <v>0.08576388888888888</v>
      </c>
      <c r="I14" s="9">
        <f>IF(H14="dnf","dnf",IF(ISBLANK(H14),"",H14-E14))</f>
        <v>0.029548611111111102</v>
      </c>
      <c r="J14" s="6">
        <f>IF(ISBLANK(H14),"",IF(H14="dnf","dnf",RANK(I14,I$4:I$22,1)))</f>
        <v>10</v>
      </c>
      <c r="K14" s="13">
        <f t="shared" si="8"/>
        <v>0.08576388888888888</v>
      </c>
      <c r="L14" s="6">
        <f>IF(ISBLANK(H14),"",IF(H14="dnf","dnf",RANK(K14,K$4:K$22,1)))</f>
        <v>11</v>
      </c>
      <c r="M14" s="10" t="str">
        <f t="shared" si="7"/>
        <v>Robert Davies</v>
      </c>
    </row>
    <row r="15" spans="1:13" ht="12.75">
      <c r="A15" s="6" t="str">
        <f t="shared" si="0"/>
        <v>dnf</v>
      </c>
      <c r="B15" s="7" t="s">
        <v>19</v>
      </c>
      <c r="C15" s="9">
        <v>0.00755787037037037</v>
      </c>
      <c r="D15" s="6">
        <f>IF(ISBLANK(B15),"",IF(B15="dnf","dnf",RANK(C15,C$4:C$22,1)))</f>
        <v>7</v>
      </c>
      <c r="E15" s="8" t="s">
        <v>9</v>
      </c>
      <c r="F15" s="9" t="str">
        <f t="shared" si="2"/>
        <v>dnf</v>
      </c>
      <c r="G15" s="6" t="str">
        <f>IF(ISBLANK(E15),"",IF(E15="dnf","dnf",RANK(F15,F$4:F$22,1)))</f>
        <v>dnf</v>
      </c>
      <c r="H15" s="8" t="s">
        <v>9</v>
      </c>
      <c r="I15" s="9" t="str">
        <f>IF(H15="dnf","dnf",IF(ISBLANK(H15),"",H15-E15))</f>
        <v>dnf</v>
      </c>
      <c r="J15" s="6" t="str">
        <f>IF(ISBLANK(H15),"",IF(H15="dnf","dnf",RANK(I15,I$4:I$22,1)))</f>
        <v>dnf</v>
      </c>
      <c r="K15" s="9" t="str">
        <f t="shared" si="8"/>
        <v>dnf</v>
      </c>
      <c r="L15" s="6" t="str">
        <f>IF(ISBLANK(H15),"",IF(H15="dnf","dnf",RANK(K15,K$4:K$22,1)))</f>
        <v>dnf</v>
      </c>
      <c r="M15" s="10" t="str">
        <f t="shared" si="7"/>
        <v>John Maxted</v>
      </c>
    </row>
    <row r="17" spans="2:7" ht="12.75">
      <c r="B17" s="15" t="s">
        <v>24</v>
      </c>
      <c r="C17" s="15"/>
      <c r="D17" s="15"/>
      <c r="E17" s="15"/>
      <c r="F17" s="15"/>
      <c r="G17" s="15"/>
    </row>
  </sheetData>
  <mergeCells count="2">
    <mergeCell ref="A1:G1"/>
    <mergeCell ref="B17:G17"/>
  </mergeCells>
  <conditionalFormatting sqref="F4:F15 I4:I15 C4:C15 K4:K15">
    <cfRule type="expression" priority="1" dxfId="0" stopIfTrue="1">
      <formula>D4=1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Laboratory</dc:creator>
  <cp:keywords/>
  <dc:description/>
  <cp:lastModifiedBy>Computing Laboratory</cp:lastModifiedBy>
  <dcterms:created xsi:type="dcterms:W3CDTF">2004-09-12T11:07:09Z</dcterms:created>
  <dcterms:modified xsi:type="dcterms:W3CDTF">2004-09-12T17:13:58Z</dcterms:modified>
  <cp:category/>
  <cp:version/>
  <cp:contentType/>
  <cp:contentStatus/>
</cp:coreProperties>
</file>